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C10" i="1"/>
  <c r="D10" i="1"/>
  <c r="C6" i="1"/>
  <c r="E6" i="1" l="1"/>
  <c r="I16" i="1" l="1"/>
  <c r="I13" i="1"/>
  <c r="I12" i="1"/>
  <c r="I8" i="1"/>
  <c r="H16" i="1"/>
  <c r="H15" i="1"/>
  <c r="H13" i="1"/>
  <c r="H12" i="1"/>
  <c r="H8" i="1"/>
  <c r="G17" i="1"/>
  <c r="G16" i="1"/>
  <c r="G15" i="1"/>
  <c r="G14" i="1"/>
  <c r="G13" i="1"/>
  <c r="G12" i="1"/>
  <c r="G8" i="1"/>
  <c r="F17" i="1"/>
  <c r="F16" i="1"/>
  <c r="F15" i="1"/>
  <c r="F14" i="1"/>
  <c r="F13" i="1"/>
  <c r="F12" i="1"/>
  <c r="F8" i="1"/>
  <c r="F10" i="1" l="1"/>
  <c r="H10" i="1"/>
  <c r="G10" i="1"/>
  <c r="G6" i="1" s="1"/>
  <c r="D6" i="1" l="1"/>
  <c r="H6" i="1" l="1"/>
  <c r="F6" i="1"/>
  <c r="I10" i="1"/>
  <c r="I6" i="1"/>
</calcChain>
</file>

<file path=xl/sharedStrings.xml><?xml version="1.0" encoding="utf-8"?>
<sst xmlns="http://schemas.openxmlformats.org/spreadsheetml/2006/main" count="25" uniqueCount="24">
  <si>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</si>
  <si>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</si>
  <si>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</si>
  <si>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</si>
  <si>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</si>
  <si>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</si>
  <si>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</si>
  <si>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</si>
  <si>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</si>
  <si>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</si>
  <si>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</si>
  <si>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</si>
  <si>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</si>
  <si>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</si>
  <si>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</si>
  <si>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факт.исп. за 1 кв.</t>
  </si>
  <si>
    <t>Прочие дотации</t>
  </si>
  <si>
    <t>АНАЛИЗ ДОХОДОВ КОНСОЛИДИРОВАННОГО БЮДЖЕТА МГЛИНСКОГО  РАЙОНА за  1 квартал 2020года</t>
  </si>
  <si>
    <t>исп. 1кв. 2019г.</t>
  </si>
  <si>
    <t>2020г.</t>
  </si>
  <si>
    <t>факт.2020г.от плана</t>
  </si>
  <si>
    <t>2020г.от 2019г.</t>
  </si>
  <si>
    <t>2020г.в % к 2019г.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</si>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</sst>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8"/>
  <sheetViews>
    <sheetView tabSelected="1" workbookViewId="0">
      <selection activeCell="E16" sqref="E16"/>
    </sheetView>
  </sheetViews>
  <sheetFormatPr defaultRowHeight="15" x14ac:dyDescent="0.25"/>
  <cols>
    <col min="1" max="1" width="2.7109375" customWidth="1"/>
    <col min="2" max="2" width="43" customWidth="1"/>
    <col min="3" max="3" width="19.140625" customWidth="1"/>
    <col min="4" max="4" width="13.140625" customWidth="1"/>
    <col min="5" max="5" width="16" customWidth="1"/>
    <col min="6" max="6" width="15.5703125" customWidth="1"/>
    <col min="7" max="7" width="13" customWidth="1"/>
    <col min="8" max="8" width="12.140625" customWidth="1"/>
    <col min="9" max="9" width="11.140625" customWidth="1"/>
  </cols>
  <sheetData>
    <row r="1" spans="2:12" ht="40.5" customHeight="1" x14ac:dyDescent="0.25">
      <c r="B1" s="15" t="s">
        <v>17</v>
      </c>
      <c r="C1" s="15"/>
      <c r="D1" s="15"/>
      <c r="E1" s="15"/>
      <c r="F1" s="15"/>
      <c r="G1" s="15"/>
      <c r="H1" s="15"/>
      <c r="I1" s="15"/>
      <c r="J1" t="s">
        <v>14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6" t="s">
        <v>12</v>
      </c>
      <c r="I3" s="16"/>
    </row>
    <row r="4" spans="2:12" ht="18.75" x14ac:dyDescent="0.3">
      <c r="B4" s="17" t="s">
        <v>0</v>
      </c>
      <c r="C4" s="17" t="s">
        <v>18</v>
      </c>
      <c r="D4" s="18" t="s">
        <v>19</v>
      </c>
      <c r="E4" s="18"/>
      <c r="F4" s="18" t="s">
        <v>10</v>
      </c>
      <c r="G4" s="18"/>
      <c r="H4" s="18" t="s">
        <v>11</v>
      </c>
      <c r="I4" s="18"/>
    </row>
    <row r="5" spans="2:12" ht="55.5" customHeight="1" x14ac:dyDescent="0.25">
      <c r="B5" s="17"/>
      <c r="C5" s="17"/>
      <c r="D5" s="4" t="s">
        <v>9</v>
      </c>
      <c r="E5" s="13" t="s">
        <v>15</v>
      </c>
      <c r="F5" s="6" t="s">
        <v>20</v>
      </c>
      <c r="G5" s="6" t="s">
        <v>21</v>
      </c>
      <c r="H5" s="6" t="s">
        <v>19</v>
      </c>
      <c r="I5" s="6" t="s">
        <v>22</v>
      </c>
      <c r="J5" s="1"/>
      <c r="K5" s="1"/>
      <c r="L5" s="2"/>
    </row>
    <row r="6" spans="2:12" ht="18.75" x14ac:dyDescent="0.3">
      <c r="B6" s="10" t="s">
        <v>1</v>
      </c>
      <c r="C6" s="11">
        <f t="shared" ref="C6" si="0">C8+C10</f>
        <v>70692.100000000006</v>
      </c>
      <c r="D6" s="11">
        <f t="shared" ref="D6:G6" si="1">D8+D10</f>
        <v>364816</v>
      </c>
      <c r="E6" s="11">
        <f t="shared" si="1"/>
        <v>72724.3</v>
      </c>
      <c r="F6" s="11">
        <f t="shared" si="1"/>
        <v>-292091.7</v>
      </c>
      <c r="G6" s="11">
        <f t="shared" si="1"/>
        <v>2032.2000000000007</v>
      </c>
      <c r="H6" s="11">
        <f>E6/D6*100</f>
        <v>19.934514933555548</v>
      </c>
      <c r="I6" s="11">
        <f>E6/C6*100</f>
        <v>102.87472008894912</v>
      </c>
      <c r="J6" s="2"/>
      <c r="K6" s="2"/>
      <c r="L6" s="2"/>
    </row>
    <row r="7" spans="2:12" ht="18.75" x14ac:dyDescent="0.3">
      <c r="B7" s="7" t="s">
        <v>2</v>
      </c>
      <c r="C7" s="8"/>
      <c r="D7" s="8"/>
      <c r="E7" s="8"/>
      <c r="F7" s="8"/>
      <c r="G7" s="8"/>
      <c r="H7" s="7"/>
      <c r="I7" s="7"/>
      <c r="J7" s="2"/>
      <c r="K7" s="2"/>
      <c r="L7" s="2"/>
    </row>
    <row r="8" spans="2:12" ht="37.5" x14ac:dyDescent="0.3">
      <c r="B8" s="5" t="s">
        <v>3</v>
      </c>
      <c r="C8" s="11">
        <v>29571</v>
      </c>
      <c r="D8" s="11">
        <v>119850.4</v>
      </c>
      <c r="E8" s="11">
        <v>26592.2</v>
      </c>
      <c r="F8" s="11">
        <f>E8-D8</f>
        <v>-93258.2</v>
      </c>
      <c r="G8" s="11">
        <f>E8-C8</f>
        <v>-2978.7999999999993</v>
      </c>
      <c r="H8" s="11">
        <f t="shared" ref="H8:H16" si="2">E8/D8*100</f>
        <v>22.187827491606203</v>
      </c>
      <c r="I8" s="11">
        <f>E8/C8*100</f>
        <v>89.926617293970452</v>
      </c>
      <c r="J8" s="2"/>
      <c r="K8" s="2"/>
      <c r="L8" s="2"/>
    </row>
    <row r="9" spans="2:12" ht="15" customHeight="1" x14ac:dyDescent="0.3">
      <c r="B9" s="7"/>
      <c r="C9" s="8"/>
      <c r="D9" s="8"/>
      <c r="E9" s="8"/>
      <c r="F9" s="8"/>
      <c r="G9" s="8"/>
      <c r="H9" s="11"/>
      <c r="I9" s="7"/>
      <c r="J9" s="2"/>
      <c r="K9" s="2"/>
      <c r="L9" s="2"/>
    </row>
    <row r="10" spans="2:12" ht="18.75" x14ac:dyDescent="0.3">
      <c r="B10" s="5" t="s">
        <v>4</v>
      </c>
      <c r="C10" s="11">
        <f>C12+C13+C15+C16+C17</f>
        <v>41121.100000000006</v>
      </c>
      <c r="D10" s="11">
        <f>D12+D13+D15+D16+D17</f>
        <v>244965.59999999998</v>
      </c>
      <c r="E10" s="11">
        <f>E12+E13+E15+E16+E17</f>
        <v>46132.100000000006</v>
      </c>
      <c r="F10" s="11">
        <f>F12+F13+F15+F16+F17</f>
        <v>-198833.5</v>
      </c>
      <c r="G10" s="11">
        <f>E10-C10</f>
        <v>5011</v>
      </c>
      <c r="H10" s="11">
        <f t="shared" si="2"/>
        <v>18.832072748173626</v>
      </c>
      <c r="I10" s="12">
        <f>E10/C10*100</f>
        <v>112.18595806046044</v>
      </c>
      <c r="J10" s="2"/>
      <c r="K10" s="2"/>
      <c r="L10" s="2"/>
    </row>
    <row r="11" spans="2:12" ht="18.75" x14ac:dyDescent="0.3">
      <c r="B11" s="7" t="s">
        <v>5</v>
      </c>
      <c r="C11" s="8"/>
      <c r="D11" s="8"/>
      <c r="E11" s="8"/>
      <c r="F11" s="8"/>
      <c r="G11" s="8"/>
      <c r="H11" s="11"/>
      <c r="I11" s="7"/>
      <c r="J11" s="2"/>
      <c r="K11" s="2"/>
      <c r="L11" s="2"/>
    </row>
    <row r="12" spans="2:12" ht="18.75" x14ac:dyDescent="0.3">
      <c r="B12" s="7" t="s">
        <v>13</v>
      </c>
      <c r="C12" s="8">
        <v>12901.5</v>
      </c>
      <c r="D12" s="8">
        <v>48698</v>
      </c>
      <c r="E12" s="8">
        <v>16232.7</v>
      </c>
      <c r="F12" s="8">
        <f>E12-D12</f>
        <v>-32465.3</v>
      </c>
      <c r="G12" s="8">
        <f t="shared" ref="G12:G17" si="3">E12-C12</f>
        <v>3331.2000000000007</v>
      </c>
      <c r="H12" s="8">
        <f t="shared" si="2"/>
        <v>33.333401782414064</v>
      </c>
      <c r="I12" s="11">
        <f t="shared" ref="I12:I16" si="4">E12/C12*100</f>
        <v>125.82025345890014</v>
      </c>
      <c r="J12" s="2"/>
      <c r="K12" s="2"/>
      <c r="L12" s="2"/>
    </row>
    <row r="13" spans="2:12" ht="18.75" x14ac:dyDescent="0.3">
      <c r="B13" s="9" t="s">
        <v>6</v>
      </c>
      <c r="C13" s="8">
        <v>4401.2</v>
      </c>
      <c r="D13" s="8">
        <v>13696</v>
      </c>
      <c r="E13" s="8">
        <v>4565.3</v>
      </c>
      <c r="F13" s="8">
        <f t="shared" ref="F13:F17" si="5">E13-D13</f>
        <v>-9130.7000000000007</v>
      </c>
      <c r="G13" s="8">
        <f t="shared" si="3"/>
        <v>164.10000000000036</v>
      </c>
      <c r="H13" s="8">
        <f t="shared" si="2"/>
        <v>33.333089953271028</v>
      </c>
      <c r="I13" s="11">
        <f t="shared" si="4"/>
        <v>103.7285285831137</v>
      </c>
      <c r="J13" s="2"/>
      <c r="K13" s="2"/>
      <c r="L13" s="2"/>
    </row>
    <row r="14" spans="2:12" ht="18.75" x14ac:dyDescent="0.3">
      <c r="B14" s="9" t="s">
        <v>16</v>
      </c>
      <c r="C14" s="8">
        <v>0</v>
      </c>
      <c r="D14" s="8">
        <v>0</v>
      </c>
      <c r="E14" s="8">
        <v>0</v>
      </c>
      <c r="F14" s="8">
        <f t="shared" si="5"/>
        <v>0</v>
      </c>
      <c r="G14" s="8">
        <f t="shared" si="3"/>
        <v>0</v>
      </c>
      <c r="H14" s="8"/>
      <c r="I14" s="11">
        <v>0</v>
      </c>
      <c r="J14" s="2"/>
      <c r="K14" s="2"/>
      <c r="L14" s="2"/>
    </row>
    <row r="15" spans="2:12" ht="18.75" x14ac:dyDescent="0.3">
      <c r="B15" s="7" t="s">
        <v>7</v>
      </c>
      <c r="C15" s="8">
        <v>0</v>
      </c>
      <c r="D15" s="8">
        <v>59100</v>
      </c>
      <c r="E15" s="8">
        <v>249.2</v>
      </c>
      <c r="F15" s="8">
        <f t="shared" si="5"/>
        <v>-58850.8</v>
      </c>
      <c r="G15" s="8">
        <f t="shared" si="3"/>
        <v>249.2</v>
      </c>
      <c r="H15" s="8">
        <f t="shared" si="2"/>
        <v>0.42165820642978008</v>
      </c>
      <c r="I15" s="11">
        <v>0</v>
      </c>
      <c r="J15" s="2"/>
      <c r="K15" s="2"/>
      <c r="L15" s="2"/>
    </row>
    <row r="16" spans="2:12" ht="18.75" x14ac:dyDescent="0.3">
      <c r="B16" s="7" t="s">
        <v>8</v>
      </c>
      <c r="C16" s="8">
        <v>23818.400000000001</v>
      </c>
      <c r="D16" s="8">
        <v>123466.3</v>
      </c>
      <c r="E16" s="8">
        <v>25079.599999999999</v>
      </c>
      <c r="F16" s="8">
        <f t="shared" si="5"/>
        <v>-98386.700000000012</v>
      </c>
      <c r="G16" s="8">
        <f t="shared" si="3"/>
        <v>1261.1999999999971</v>
      </c>
      <c r="H16" s="8">
        <f t="shared" si="2"/>
        <v>20.312911296442834</v>
      </c>
      <c r="I16" s="11">
        <f t="shared" si="4"/>
        <v>105.29506599939542</v>
      </c>
      <c r="J16" s="2"/>
      <c r="K16" s="2"/>
      <c r="L16" s="2"/>
    </row>
    <row r="17" spans="2:12" ht="18.75" x14ac:dyDescent="0.3">
      <c r="B17" s="7" t="s">
        <v>23</v>
      </c>
      <c r="C17" s="8">
        <v>0</v>
      </c>
      <c r="D17" s="8">
        <v>5.3</v>
      </c>
      <c r="E17" s="8">
        <v>5.3</v>
      </c>
      <c r="F17" s="8">
        <f t="shared" si="5"/>
        <v>0</v>
      </c>
      <c r="G17" s="8">
        <f t="shared" si="3"/>
        <v>5.3</v>
      </c>
      <c r="H17" s="8">
        <v>0</v>
      </c>
      <c r="I17" s="11">
        <v>0</v>
      </c>
      <c r="J17" s="2"/>
      <c r="K17" s="2"/>
      <c r="L17" s="2"/>
    </row>
    <row r="18" spans="2:12" ht="21.75" customHeight="1" x14ac:dyDescent="0.3">
      <c r="B18" s="7"/>
      <c r="C18" s="7"/>
      <c r="D18" s="7"/>
      <c r="E18" s="7"/>
      <c r="F18" s="7"/>
      <c r="G18" s="7"/>
      <c r="H18" s="7"/>
      <c r="I18" s="7"/>
      <c r="J18" s="2"/>
      <c r="K18" s="2"/>
      <c r="L18" s="2"/>
    </row>
    <row r="19" spans="2:12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2:12" x14ac:dyDescent="0.25"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2016-06-07T13:26:28Z</cp:lastPrinted>
  <dcterms:created xsi:type="dcterms:W3CDTF">2015-02-09T05:46:14Z</dcterms:created>
  <dcterms:modified xsi:type="dcterms:W3CDTF">2020-04-27T14:02:55Z</dcterms:modified>
</cp:coreProperties>
</file>